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kandelaki\Desktop\GST LAB OPEX 2023\"/>
    </mc:Choice>
  </mc:AlternateContent>
  <bookViews>
    <workbookView xWindow="-120" yWindow="-120" windowWidth="20640" windowHeight="11160" firstSheet="1" activeTab="1"/>
  </bookViews>
  <sheets>
    <sheet name="დან 1 რეაქტივები" sheetId="7" r:id="rId1"/>
    <sheet name="დან 2 დამხმარე მოწყობილობები" sheetId="9" r:id="rId2"/>
    <sheet name="დან 3 სახარჯი მასალა" sheetId="6" r:id="rId3"/>
  </sheets>
  <calcPr calcId="162913"/>
</workbook>
</file>

<file path=xl/calcChain.xml><?xml version="1.0" encoding="utf-8"?>
<calcChain xmlns="http://schemas.openxmlformats.org/spreadsheetml/2006/main">
  <c r="H8" i="6" l="1"/>
  <c r="H4" i="6"/>
  <c r="H5" i="6"/>
  <c r="H6" i="6"/>
  <c r="H7" i="6"/>
  <c r="H3" i="6"/>
  <c r="H7" i="9"/>
  <c r="H4" i="9"/>
  <c r="H5" i="9"/>
  <c r="H6" i="9"/>
  <c r="H3" i="9"/>
  <c r="H8" i="9" s="1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8" i="7" s="1"/>
</calcChain>
</file>

<file path=xl/comments1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2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3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sharedStrings.xml><?xml version="1.0" encoding="utf-8"?>
<sst xmlns="http://schemas.openxmlformats.org/spreadsheetml/2006/main" count="173" uniqueCount="118">
  <si>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</si>
  <si>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</si>
  <si>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</si>
  <si>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</si>
  <si>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</si>
  <si>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საკალიბრაციო ტაბლეტები</t>
  </si>
  <si>
    <t>ამონიუმის განსასაზღვრი რეაქტივების ნაკრები</t>
  </si>
  <si>
    <t>ნიტრატის განსასაზღვრი რეაქტივების ნაკრები</t>
  </si>
  <si>
    <t>სადეზინფექციო სითხე</t>
  </si>
  <si>
    <t xml:space="preserve">განზომილება </t>
  </si>
  <si>
    <t xml:space="preserve"> რაოდენობა</t>
  </si>
  <si>
    <t>ჟანგბადის ქიმიური მოხმარების განსასაზღვრი რეაქტივების ნაკრები</t>
  </si>
  <si>
    <t>საერთო აზოტის განსასაზღვრი რეაქტივების ნაკრები</t>
  </si>
  <si>
    <t>საერთო ფოსფორის განსასაზღვრი რეაქტივების ნაკრები</t>
  </si>
  <si>
    <t>ბუფერული ხსნარი PH=4.01 500 მლ</t>
  </si>
  <si>
    <t>ICP-OES(Wavecal) საკალიბრო ხსნარი 500 მლ</t>
  </si>
  <si>
    <t>№</t>
  </si>
  <si>
    <t>ჯამური შეწონილი ნაწილაკების სტანდარტი</t>
  </si>
  <si>
    <t>ბუფერული ხსნარი PH=7.01 500 მლ</t>
  </si>
  <si>
    <t xml:space="preserve">ნესლერის რეაქტივი </t>
  </si>
  <si>
    <t>რეაქტივი, ჟანგბადის ბიოქიმიური მოხმარების განსასაზღვრი აპარატურის დასაკალიბრებლად, 10 ცალიანი შეფუთვა; WTW Oxitop®PM 209333</t>
  </si>
  <si>
    <t>აითმის კოდი</t>
  </si>
  <si>
    <t>Q05A-30199</t>
  </si>
  <si>
    <t>Q05A-30201</t>
  </si>
  <si>
    <t>Q05A-25745</t>
  </si>
  <si>
    <t>Q05A-25747</t>
  </si>
  <si>
    <t>Q05A-46141</t>
  </si>
  <si>
    <t>Q05A-45246</t>
  </si>
  <si>
    <t>Q05A-46131</t>
  </si>
  <si>
    <t>Q05A-46132</t>
  </si>
  <si>
    <t>Q05A-48080</t>
  </si>
  <si>
    <t>Q05A-47609</t>
  </si>
  <si>
    <t>Q05A-42501</t>
  </si>
  <si>
    <t>Q05A-42499</t>
  </si>
  <si>
    <t>Q05A-27897</t>
  </si>
  <si>
    <t>Q05A-45001</t>
  </si>
  <si>
    <t>Q05A-50588</t>
  </si>
  <si>
    <t>Q05A-25744</t>
  </si>
  <si>
    <t>ერთჯერადი ხელთათმანები (M)</t>
  </si>
  <si>
    <t>Q05A-25792</t>
  </si>
  <si>
    <t>Q05A-53751</t>
  </si>
  <si>
    <t>Q05A-53752</t>
  </si>
  <si>
    <t>Q05A-53753</t>
  </si>
  <si>
    <t>დიაპაზონი 2-47 მგ/ლ NH4-N ;  HACH  LANGE- LCK 303 (25 ტესტი)</t>
  </si>
  <si>
    <t>დიაპაზონი 5-40 მგ/ლ TN ;  HACH  LANGE- LCK  238 (25 ტესტი)</t>
  </si>
  <si>
    <t>დიაპაზონი 0.23-13.5 მგ/ლ NO3-N;  HACH  LANGE- LCK 339 (25 ტესტი)</t>
  </si>
  <si>
    <t>დიაპაზონი 0.5-5 მგ/ლ PO4-P; HACH  LANGE- LCK 348 (25 ტესტი)</t>
  </si>
  <si>
    <t>pH-ის ელექტროდის დასაკალიბრებლად;  სერთიფიკატით</t>
  </si>
  <si>
    <t>ნიტრილის, არასტერილური; ტალკის გარეშე, მდგრადი ქიმიკატების მიმართ; 100 ცალიანი შეფუთვა.</t>
  </si>
  <si>
    <t>ქრომის განსასაზღვრი რეაქტივების ნაკრები</t>
  </si>
  <si>
    <t>Q05A-50583</t>
  </si>
  <si>
    <t>ექვსვალენტიანი ქრომის განსასაზღვრი რეაქტივების ნაკრები; HACH  LANGE-1271099 (100 ტესტი)</t>
  </si>
  <si>
    <t>ჟანგბადის ბიოქიმიური მოხმარების საკალიბრო ნიმუში, სერთიფიკატით, მოსალოდნელი BOD5 200 მგ/ლ, მოცულობა 100 მლ;</t>
  </si>
  <si>
    <t>ჟბმ-ის სტანდარტული ხსნარი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</si>
  <si>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</si>
  <si>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</si>
  <si>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</si>
  <si>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 xml:space="preserve">შენიშვნა </t>
  </si>
  <si>
    <t>დანართი N3 სახარჯი მასალა</t>
  </si>
  <si>
    <t>დანართი N2 - დამხმარე მოწყობილობა</t>
  </si>
  <si>
    <t>დანართი N1 - ქიმიური რეაქტივები</t>
  </si>
  <si>
    <t>Q05A-50572</t>
  </si>
  <si>
    <t>Q05A-27796</t>
  </si>
  <si>
    <t>Q05A-43195</t>
  </si>
  <si>
    <t>Q05A-56916</t>
  </si>
  <si>
    <t>Q04A-60890</t>
  </si>
  <si>
    <t xml:space="preserve">Q05A-23328 </t>
  </si>
  <si>
    <t>Q05A-50296</t>
  </si>
  <si>
    <t>Q03A-60887</t>
  </si>
  <si>
    <t>Q05A-47589</t>
  </si>
  <si>
    <t>Q05A-25930</t>
  </si>
  <si>
    <t>Q06A-50267</t>
  </si>
  <si>
    <t>Q05A-50548</t>
  </si>
  <si>
    <t>Q05A-50544</t>
  </si>
  <si>
    <t>პასტერის პიპეტი 3 მლ</t>
  </si>
  <si>
    <t>სითხეების დოზირებისათვის, პოლიმერული მასალის, გრადუირებული პიპეტი, 500 ცალიანი შეფუთვა.</t>
  </si>
  <si>
    <t>ბოროსილიკატური მინაბოჭკოვანი ფილტრი</t>
  </si>
  <si>
    <t>ბოროსილიკატური ბოჭკოვანი მინა, მდგრადი უმეტესი  ორგანული და არაორგენული გამხსნელების მიმართ, MN 85/90 BF(binder-free) ტიპის შესაბამისი; 0.45 - 1.2 µm ფორის დიამეტრით, მასა 50-100 გ/მ2-მდე ; ფილტრის დიამეტრი 50 მმ; 100 ცალიანი შეფუთვა.</t>
  </si>
  <si>
    <t>სასაგნე მინის საფარი</t>
  </si>
  <si>
    <t>მაღალი კლასის ბოროსილიკატური ჰიდროფილური მინა, 0.13-0.16 მმ სისქით,უფერო,ოპტიკურად სუფთა,ზედაპირული ნაკაწრების გარეშე,ქიმიურად მდგრადი,მოსახერხებელი მოკლეტალღოვან-ულტრაიისფერ (365 ნმ) დიაპაზონში მუშაობის დროსაც,ზომა 21 x 26 მმ, 1000 ცალიანი შეფუთვა</t>
  </si>
  <si>
    <t>ფილტრის ქაღალდი</t>
  </si>
  <si>
    <r>
      <t>მკვრივი ფილტრი საშუალო ან მაღალი სიჩქარით ფილტრაციისთვის, შეკავების დიაპაზონი: 4-12 μm</t>
    </r>
    <r>
      <rPr>
        <sz val="11"/>
        <rFont val="Sylfaen"/>
        <family val="1"/>
      </rPr>
      <t xml:space="preserve"> , ნაცრიანობა 0.1 - 0.2 %,  მრგვალი ფორმის d=150 მმ; 100 ცალიანი შეფუთვა. </t>
    </r>
  </si>
  <si>
    <t>ბუფერული ხსნარი PH=10.01</t>
  </si>
  <si>
    <r>
      <t xml:space="preserve">pH-ის ელექტროდის დასაკალიბრებლად;  სერთიფიკატით, მოცულობა </t>
    </r>
    <r>
      <rPr>
        <sz val="11"/>
        <rFont val="Sylfaen"/>
        <family val="1"/>
      </rPr>
      <t>500 მლ</t>
    </r>
  </si>
  <si>
    <t>5 % აზოტმჟავაში გახსნილი 50 მგ/ლ Al, As, Ba, Cd, Co, Cr, Cu, Mn, Mo, Ni, Pb, Se, Sr, Zn და 500 მგ/ლ K-ის შემცველობით, სერთიფიკატით, მოცულობა 500 მლ.(Agilent 6610030000).</t>
  </si>
  <si>
    <t>დიაპაზონი 50 - 300 მგ/ლ; HACH  LANGE- LCK 614 (25 ტესტი)</t>
  </si>
  <si>
    <t>დიაპაზონი 0 - 1000 მგ/ლ; HACH  LANGE- LCK 214 (25 ტესტი)</t>
  </si>
  <si>
    <t xml:space="preserve">ამონიუმის სტანდარტული ნიმუში   </t>
  </si>
  <si>
    <r>
      <t xml:space="preserve">1000 მგ/ლ ამონიუმის აზოტის კონცენტრაციის;  მოცულობა 100 მლ; სერთიფიკატით; </t>
    </r>
    <r>
      <rPr>
        <sz val="11"/>
        <rFont val="Sylfaen"/>
        <family val="1"/>
      </rPr>
      <t xml:space="preserve">მატრიცა H2O; </t>
    </r>
  </si>
  <si>
    <t xml:space="preserve">ნიტრიტის სტანდარტული ნიმუში  </t>
  </si>
  <si>
    <r>
      <t xml:space="preserve">1000 მგ/ლ ნიტრიტის აზოტის კონცენტრაციის;  მოცულობა 100 მლ; სერთიფიკატით; </t>
    </r>
    <r>
      <rPr>
        <sz val="11"/>
        <rFont val="Sylfaen"/>
        <family val="1"/>
      </rPr>
      <t xml:space="preserve">მატრიცა H2O; </t>
    </r>
  </si>
  <si>
    <t xml:space="preserve">ნიტრატის სტანდარტული ნიმუში </t>
  </si>
  <si>
    <r>
      <t xml:space="preserve"> 1000 მგ/ლ ნიტრატის აზოტის კონცენტრაციის;  მოცულობა 100 მლ; სერთიფიკატით; </t>
    </r>
    <r>
      <rPr>
        <sz val="11"/>
        <rFont val="Sylfaen"/>
        <family val="1"/>
      </rPr>
      <t xml:space="preserve">მატრიცა H2O; </t>
    </r>
  </si>
  <si>
    <t xml:space="preserve">ჟანგბადის ქიმიური მოხმარების სტანდარტული ნიმუში </t>
  </si>
  <si>
    <t xml:space="preserve"> 800 მგ/ლ კალიუმის ჰიდროფტალატის  ხსნარი; მოცულობა 200 მლ; სერთიფიკატით; </t>
  </si>
  <si>
    <t>კალას სტანდარტული ხსნარი 1000 მგ/ლ</t>
  </si>
  <si>
    <t>გახსნილი 10 % მარილმჟავაში; განკუთვნილი ICP-OES -თვის; სერთიფიკატით; მოცულობა 100 მლ.</t>
  </si>
  <si>
    <t xml:space="preserve">მულტიელემენტური  სტანდარტული ნიმუში </t>
  </si>
  <si>
    <t xml:space="preserve">100 მგ/ლ; 5 % აზოტმჟავაში გახსნილი Pb,Cd, Cr, Fe,Cu,Ni, Zn,As მეტალების შემცველობით; სერთიფიკატით.  მოცულობა 100 მლ; </t>
  </si>
  <si>
    <t xml:space="preserve">ვერცხლისწყლის სტანდარტული ნიმუში   </t>
  </si>
  <si>
    <r>
      <t>1000 მგ/ლ; გახსნილი</t>
    </r>
    <r>
      <rPr>
        <sz val="11"/>
        <rFont val="Sylfaen"/>
        <family val="1"/>
      </rPr>
      <t xml:space="preserve"> 10 %-იან </t>
    </r>
    <r>
      <rPr>
        <sz val="11"/>
        <color theme="1"/>
        <rFont val="Sylfaen"/>
        <family val="1"/>
      </rPr>
      <t xml:space="preserve">აზოტმჟავაში, განკუთვნილი ICP-OES-თვის, შესაბამისობის სერთიფიკატით; მოცულობა 100 მლ; </t>
    </r>
  </si>
  <si>
    <t>საკალიბრო ხსნარი; 1000 მგ/ლ კონცენტრაციით; სერთიფიკატით; მოცულობა 100 მლ.</t>
  </si>
  <si>
    <t>სწრაფმოქმედი ანტიმიკრობული გელი ხელების დასამუშავებლად; ეფექტური სხვადასხვა სახეობის ბაქტერიების, ვირუსებისა და სოკოების გასაუვნებელყოფლად; მოცულობა 1000 მლ.</t>
  </si>
  <si>
    <t>ზედაპირულად აქტიური ნივთიერებების  სტანდარტული ნიმუში</t>
  </si>
  <si>
    <t xml:space="preserve">ანიონური ზედაპირულად აქტიური ნივთიერებების(აზან) 100 მგ/ლ კონცენტრაციით; სერთიფიკატით; მოცულობა 100 მლ. </t>
  </si>
  <si>
    <t>ზედაპირულად აქტიური ნივთიერებების  რეაქტივების ნაკრები</t>
  </si>
  <si>
    <t>დიაპაზონი 0.1 - 4.0 მგ/ლ ; HACH  LANGE-LCK 432 (25 ტესტი)</t>
  </si>
  <si>
    <t>კალიუმის ტეტრაიოდვერცხლისწყლისა და კალიუმის ჰიდროქსიდის ხსნარი; ამიაკის და ამონიუმის ნაერთების რაოდენობრივი განსაზღვრისათვის. მოცულობა 500 მლ. სერთიფიკატით.</t>
  </si>
  <si>
    <t>თერმომეტრი სპირტიანი</t>
  </si>
  <si>
    <t>ტემპერატურის 0-100°C-მდე გაზომვის ფუნქციით, დანაყოფის ფასი 1°C, სიზუსტე  ±1°C.</t>
  </si>
  <si>
    <t> ჯაგრისი სინჯარისთვის</t>
  </si>
  <si>
    <t>ნატურალური ბეწვის ჯაგრისით, სიგრძე 20 სმ (ჯაგრისის სიგრძე - 6.0  სმ) არადრეკადი ღერძით; დიამეტრი 1.5 სმ.</t>
  </si>
  <si>
    <t>ჟბმ გამზომი თავაკის ელემენტი</t>
  </si>
  <si>
    <t xml:space="preserve">ლითიუმის ელემენტი Li-Mn battery; CR2430; ჟანგბადის ბიოქიმიური მოხმარების გამზომი მოწყობილობა "WTW OxiTop ® Control OC 100, OxiTop®-C  გამზომი თავაკთან  შესაბამისობაში მყოფი;  WTW type Batt/OxiTop;  WTW 209012 ; ძაბვა - 3v(ვოლტი).
</t>
  </si>
  <si>
    <t xml:space="preserve"> მიკროპიპეტი </t>
  </si>
  <si>
    <t>მოცულობის 1000 µL-დან 10,000 µL-მდე გაზომვის ფუნქციით; მექანიკური მექანიზმით; სითხეების სწრაფი და ზუსტი  დოზირებისათვის; ერთარხიანი, ბრენდი- Sartorius  მოდელი 728090,  სისტემური ცდომილება: 0.6%-დან 3 %-მდე; რანდომული ცდომილება: 0.2%-დან 0.6%-მდე; სრულად ავტოკლავირებადი.</t>
  </si>
  <si>
    <t>პიპეტის შტატივი</t>
  </si>
  <si>
    <t>ვერტიკალური სადგამი, განკუთვნილი სხვადასხვა მოდელის მიკროპიპეტის ჩამოსაკიდად, დატენვის ფუნქციის გარეშე, განკუთვნილი  4-6  პიპეტისთვის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</si>
</sst>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charset val="134"/>
      <scheme val="minor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theme="1"/>
      <name val="Book Antiqua"/>
      <family val="1"/>
    </font>
    <font>
      <b/>
      <sz val="10"/>
      <color rgb="FF000000"/>
      <name val="Sylfae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Sylfaen"/>
      <family val="1"/>
    </font>
    <font>
      <b/>
      <sz val="10"/>
      <name val="Sylfae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Sylfaen"/>
      <family val="1"/>
    </font>
    <font>
      <sz val="11"/>
      <color rgb="FF212121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6" fillId="0" borderId="0" xfId="0" applyFont="1"/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 applyProtection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49" fontId="16" fillId="2" borderId="1" xfId="3" applyNumberFormat="1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9">
    <cellStyle name="Normal" xfId="0" builtinId="0"/>
    <cellStyle name="Normal 10" xfId="6"/>
    <cellStyle name="Normal 13" xfId="7"/>
    <cellStyle name="Normal 14" xfId="8"/>
    <cellStyle name="Normal 2" xfId="1"/>
    <cellStyle name="Normal 4" xfId="2"/>
    <cellStyle name="Normal 5" xfId="3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J28"/>
  <sheetViews>
    <sheetView topLeftCell="A22" workbookViewId="0">
      <selection activeCell="D31" sqref="D31"/>
    </sheetView>
  </sheetViews>
  <sheetFormatPr defaultRowHeight="15"/>
  <cols>
    <col min="1" max="1" width="3" bestFit="1" customWidth="1"/>
    <col min="2" max="2" width="11.42578125" bestFit="1" customWidth="1"/>
    <col min="3" max="3" width="40.85546875" bestFit="1" customWidth="1"/>
    <col min="4" max="4" width="33.85546875" bestFit="1" customWidth="1"/>
    <col min="7" max="7" width="15.28515625" customWidth="1"/>
    <col min="8" max="8" width="13.85546875" customWidth="1"/>
    <col min="10" max="10" width="16.42578125" customWidth="1"/>
  </cols>
  <sheetData>
    <row r="1" spans="1:10" ht="75.75" customHeight="1">
      <c r="A1" s="60" t="s">
        <v>60</v>
      </c>
      <c r="B1" s="61"/>
      <c r="C1" s="61"/>
      <c r="D1" s="61"/>
      <c r="E1" s="61"/>
      <c r="F1" s="62"/>
      <c r="G1" s="4"/>
      <c r="H1" s="5"/>
      <c r="I1" s="5"/>
      <c r="J1" s="5"/>
    </row>
    <row r="2" spans="1:10" ht="45">
      <c r="A2" s="6" t="s">
        <v>16</v>
      </c>
      <c r="B2" s="1" t="s">
        <v>21</v>
      </c>
      <c r="C2" s="7" t="s">
        <v>0</v>
      </c>
      <c r="D2" s="8" t="s">
        <v>1</v>
      </c>
      <c r="E2" s="3" t="s">
        <v>2</v>
      </c>
      <c r="F2" s="3" t="s">
        <v>3</v>
      </c>
      <c r="G2" s="39" t="s">
        <v>54</v>
      </c>
      <c r="H2" s="33" t="s">
        <v>55</v>
      </c>
      <c r="I2" s="33" t="s">
        <v>56</v>
      </c>
      <c r="J2" s="36" t="s">
        <v>57</v>
      </c>
    </row>
    <row r="3" spans="1:10" s="41" customFormat="1" ht="45">
      <c r="A3" s="9">
        <v>1</v>
      </c>
      <c r="B3" s="80" t="s">
        <v>22</v>
      </c>
      <c r="C3" s="65" t="s">
        <v>18</v>
      </c>
      <c r="D3" s="66" t="s">
        <v>47</v>
      </c>
      <c r="E3" s="9" t="s">
        <v>4</v>
      </c>
      <c r="F3" s="78">
        <v>1</v>
      </c>
      <c r="G3" s="28"/>
      <c r="H3" s="40">
        <f>ROUND(G3*F3, 2)</f>
        <v>0</v>
      </c>
      <c r="I3" s="29"/>
      <c r="J3" s="29"/>
    </row>
    <row r="4" spans="1:10" s="41" customFormat="1" ht="60">
      <c r="A4" s="9">
        <v>2</v>
      </c>
      <c r="B4" s="81" t="s">
        <v>61</v>
      </c>
      <c r="C4" s="67" t="s">
        <v>82</v>
      </c>
      <c r="D4" s="66" t="s">
        <v>83</v>
      </c>
      <c r="E4" s="9" t="s">
        <v>4</v>
      </c>
      <c r="F4" s="78">
        <v>1</v>
      </c>
      <c r="G4" s="28"/>
      <c r="H4" s="40">
        <f t="shared" ref="H4:H27" si="0">ROUND(G4*F4, 2)</f>
        <v>0</v>
      </c>
      <c r="I4" s="29"/>
      <c r="J4" s="29"/>
    </row>
    <row r="5" spans="1:10" s="41" customFormat="1" ht="45">
      <c r="A5" s="9">
        <v>3</v>
      </c>
      <c r="B5" s="80" t="s">
        <v>23</v>
      </c>
      <c r="C5" s="65" t="s">
        <v>14</v>
      </c>
      <c r="D5" s="66" t="s">
        <v>47</v>
      </c>
      <c r="E5" s="9" t="s">
        <v>4</v>
      </c>
      <c r="F5" s="78">
        <v>1</v>
      </c>
      <c r="G5" s="28"/>
      <c r="H5" s="40">
        <f t="shared" si="0"/>
        <v>0</v>
      </c>
      <c r="I5" s="29"/>
      <c r="J5" s="29"/>
    </row>
    <row r="6" spans="1:10" s="41" customFormat="1" ht="90">
      <c r="A6" s="9">
        <v>4</v>
      </c>
      <c r="B6" s="57" t="s">
        <v>25</v>
      </c>
      <c r="C6" s="68" t="s">
        <v>15</v>
      </c>
      <c r="D6" s="69" t="s">
        <v>84</v>
      </c>
      <c r="E6" s="9" t="s">
        <v>4</v>
      </c>
      <c r="F6" s="78">
        <v>1</v>
      </c>
      <c r="G6" s="28"/>
      <c r="H6" s="40">
        <f t="shared" si="0"/>
        <v>0</v>
      </c>
      <c r="I6" s="29"/>
      <c r="J6" s="29"/>
    </row>
    <row r="7" spans="1:10" s="41" customFormat="1" ht="90">
      <c r="A7" s="9">
        <v>5</v>
      </c>
      <c r="B7" s="82" t="s">
        <v>26</v>
      </c>
      <c r="C7" s="66" t="s">
        <v>5</v>
      </c>
      <c r="D7" s="66" t="s">
        <v>20</v>
      </c>
      <c r="E7" s="11" t="s">
        <v>4</v>
      </c>
      <c r="F7" s="78">
        <v>3</v>
      </c>
      <c r="G7" s="28"/>
      <c r="H7" s="40">
        <f t="shared" si="0"/>
        <v>0</v>
      </c>
      <c r="I7" s="29"/>
      <c r="J7" s="29"/>
    </row>
    <row r="8" spans="1:10" s="41" customFormat="1" ht="45">
      <c r="A8" s="9">
        <v>6</v>
      </c>
      <c r="B8" s="79" t="s">
        <v>28</v>
      </c>
      <c r="C8" s="66" t="s">
        <v>11</v>
      </c>
      <c r="D8" s="66" t="s">
        <v>85</v>
      </c>
      <c r="E8" s="11" t="s">
        <v>4</v>
      </c>
      <c r="F8" s="79">
        <v>23</v>
      </c>
      <c r="G8" s="28"/>
      <c r="H8" s="40">
        <f t="shared" si="0"/>
        <v>0</v>
      </c>
      <c r="I8" s="29"/>
      <c r="J8" s="29"/>
    </row>
    <row r="9" spans="1:10" s="41" customFormat="1" ht="45">
      <c r="A9" s="9">
        <v>7</v>
      </c>
      <c r="B9" s="79" t="s">
        <v>28</v>
      </c>
      <c r="C9" s="66" t="s">
        <v>11</v>
      </c>
      <c r="D9" s="66" t="s">
        <v>86</v>
      </c>
      <c r="E9" s="11" t="s">
        <v>4</v>
      </c>
      <c r="F9" s="79">
        <v>14</v>
      </c>
      <c r="G9" s="28"/>
      <c r="H9" s="40">
        <f t="shared" si="0"/>
        <v>0</v>
      </c>
      <c r="I9" s="29"/>
      <c r="J9" s="29"/>
    </row>
    <row r="10" spans="1:10" s="41" customFormat="1" ht="45">
      <c r="A10" s="9">
        <v>8</v>
      </c>
      <c r="B10" s="79" t="s">
        <v>29</v>
      </c>
      <c r="C10" s="66" t="s">
        <v>12</v>
      </c>
      <c r="D10" s="66" t="s">
        <v>44</v>
      </c>
      <c r="E10" s="11" t="s">
        <v>4</v>
      </c>
      <c r="F10" s="78">
        <v>10</v>
      </c>
      <c r="G10" s="28"/>
      <c r="H10" s="40">
        <f t="shared" si="0"/>
        <v>0</v>
      </c>
      <c r="I10" s="29"/>
      <c r="J10" s="29"/>
    </row>
    <row r="11" spans="1:10" s="41" customFormat="1" ht="45">
      <c r="A11" s="9">
        <v>9</v>
      </c>
      <c r="B11" s="79" t="s">
        <v>31</v>
      </c>
      <c r="C11" s="66" t="s">
        <v>13</v>
      </c>
      <c r="D11" s="66" t="s">
        <v>46</v>
      </c>
      <c r="E11" s="11" t="s">
        <v>4</v>
      </c>
      <c r="F11" s="80">
        <v>31</v>
      </c>
      <c r="G11" s="28"/>
      <c r="H11" s="40">
        <f t="shared" si="0"/>
        <v>0</v>
      </c>
      <c r="I11" s="29"/>
      <c r="J11" s="29"/>
    </row>
    <row r="12" spans="1:10" s="41" customFormat="1" ht="45">
      <c r="A12" s="9">
        <v>10</v>
      </c>
      <c r="B12" s="79" t="s">
        <v>30</v>
      </c>
      <c r="C12" s="70" t="s">
        <v>7</v>
      </c>
      <c r="D12" s="70" t="s">
        <v>45</v>
      </c>
      <c r="E12" s="11" t="s">
        <v>4</v>
      </c>
      <c r="F12" s="79">
        <v>8</v>
      </c>
      <c r="G12" s="28"/>
      <c r="H12" s="40">
        <f t="shared" si="0"/>
        <v>0</v>
      </c>
      <c r="I12" s="29"/>
      <c r="J12" s="29"/>
    </row>
    <row r="13" spans="1:10" s="41" customFormat="1" ht="60">
      <c r="A13" s="9">
        <v>11</v>
      </c>
      <c r="B13" s="79" t="s">
        <v>32</v>
      </c>
      <c r="C13" s="71" t="s">
        <v>87</v>
      </c>
      <c r="D13" s="66" t="s">
        <v>88</v>
      </c>
      <c r="E13" s="11" t="s">
        <v>4</v>
      </c>
      <c r="F13" s="80">
        <v>1</v>
      </c>
      <c r="G13" s="28"/>
      <c r="H13" s="40">
        <f t="shared" si="0"/>
        <v>0</v>
      </c>
      <c r="I13" s="29"/>
      <c r="J13" s="29"/>
    </row>
    <row r="14" spans="1:10" s="41" customFormat="1" ht="60">
      <c r="A14" s="9">
        <v>12</v>
      </c>
      <c r="B14" s="83" t="s">
        <v>62</v>
      </c>
      <c r="C14" s="70" t="s">
        <v>89</v>
      </c>
      <c r="D14" s="66" t="s">
        <v>90</v>
      </c>
      <c r="E14" s="11" t="s">
        <v>4</v>
      </c>
      <c r="F14" s="80">
        <v>1</v>
      </c>
      <c r="G14" s="28"/>
      <c r="H14" s="40">
        <f t="shared" si="0"/>
        <v>0</v>
      </c>
      <c r="I14" s="29"/>
      <c r="J14" s="29"/>
    </row>
    <row r="15" spans="1:10" s="41" customFormat="1" ht="60">
      <c r="A15" s="9">
        <v>13</v>
      </c>
      <c r="B15" s="79" t="s">
        <v>33</v>
      </c>
      <c r="C15" s="70" t="s">
        <v>91</v>
      </c>
      <c r="D15" s="72" t="s">
        <v>92</v>
      </c>
      <c r="E15" s="11" t="s">
        <v>4</v>
      </c>
      <c r="F15" s="80">
        <v>1</v>
      </c>
      <c r="G15" s="28"/>
      <c r="H15" s="40">
        <f t="shared" si="0"/>
        <v>0</v>
      </c>
      <c r="I15" s="29"/>
      <c r="J15" s="29"/>
    </row>
    <row r="16" spans="1:10" s="41" customFormat="1" ht="60">
      <c r="A16" s="9">
        <v>14</v>
      </c>
      <c r="B16" s="82" t="s">
        <v>34</v>
      </c>
      <c r="C16" s="70" t="s">
        <v>93</v>
      </c>
      <c r="D16" s="73" t="s">
        <v>94</v>
      </c>
      <c r="E16" s="11" t="s">
        <v>4</v>
      </c>
      <c r="F16" s="80">
        <v>1</v>
      </c>
      <c r="G16" s="28"/>
      <c r="H16" s="40">
        <f t="shared" si="0"/>
        <v>0</v>
      </c>
      <c r="I16" s="29"/>
      <c r="J16" s="29"/>
    </row>
    <row r="17" spans="1:10" s="41" customFormat="1" ht="60">
      <c r="A17" s="9">
        <v>15</v>
      </c>
      <c r="B17" s="82" t="s">
        <v>36</v>
      </c>
      <c r="C17" s="66" t="s">
        <v>95</v>
      </c>
      <c r="D17" s="66" t="s">
        <v>96</v>
      </c>
      <c r="E17" s="11" t="s">
        <v>4</v>
      </c>
      <c r="F17" s="79">
        <v>1</v>
      </c>
      <c r="G17" s="28"/>
      <c r="H17" s="40">
        <f t="shared" si="0"/>
        <v>0</v>
      </c>
      <c r="I17" s="29"/>
      <c r="J17" s="29"/>
    </row>
    <row r="18" spans="1:10" s="41" customFormat="1" ht="75">
      <c r="A18" s="9">
        <v>16</v>
      </c>
      <c r="B18" s="83" t="s">
        <v>37</v>
      </c>
      <c r="C18" s="65" t="s">
        <v>97</v>
      </c>
      <c r="D18" s="66" t="s">
        <v>98</v>
      </c>
      <c r="E18" s="11" t="s">
        <v>4</v>
      </c>
      <c r="F18" s="79">
        <v>1</v>
      </c>
      <c r="G18" s="28"/>
      <c r="H18" s="40">
        <f t="shared" si="0"/>
        <v>0</v>
      </c>
      <c r="I18" s="29"/>
      <c r="J18" s="29"/>
    </row>
    <row r="19" spans="1:10" s="41" customFormat="1" ht="60">
      <c r="A19" s="9">
        <v>17</v>
      </c>
      <c r="B19" s="84" t="s">
        <v>50</v>
      </c>
      <c r="C19" s="69" t="s">
        <v>49</v>
      </c>
      <c r="D19" s="66" t="s">
        <v>51</v>
      </c>
      <c r="E19" s="11" t="s">
        <v>4</v>
      </c>
      <c r="F19" s="79">
        <v>1</v>
      </c>
      <c r="G19" s="28"/>
      <c r="H19" s="40">
        <f t="shared" si="0"/>
        <v>0</v>
      </c>
      <c r="I19" s="29"/>
      <c r="J19" s="29"/>
    </row>
    <row r="20" spans="1:10" s="41" customFormat="1" ht="75">
      <c r="A20" s="9">
        <v>18</v>
      </c>
      <c r="B20" s="57" t="s">
        <v>24</v>
      </c>
      <c r="C20" s="74" t="s">
        <v>99</v>
      </c>
      <c r="D20" s="66" t="s">
        <v>100</v>
      </c>
      <c r="E20" s="11" t="s">
        <v>4</v>
      </c>
      <c r="F20" s="78">
        <v>1</v>
      </c>
      <c r="G20" s="28"/>
      <c r="H20" s="40">
        <f t="shared" si="0"/>
        <v>0</v>
      </c>
      <c r="I20" s="29"/>
      <c r="J20" s="29"/>
    </row>
    <row r="21" spans="1:10" s="41" customFormat="1" ht="60">
      <c r="A21" s="9">
        <v>19</v>
      </c>
      <c r="B21" s="79" t="s">
        <v>41</v>
      </c>
      <c r="C21" s="74" t="s">
        <v>17</v>
      </c>
      <c r="D21" s="66" t="s">
        <v>101</v>
      </c>
      <c r="E21" s="11" t="s">
        <v>4</v>
      </c>
      <c r="F21" s="78">
        <v>1</v>
      </c>
      <c r="G21" s="28"/>
      <c r="H21" s="40">
        <f t="shared" si="0"/>
        <v>0</v>
      </c>
      <c r="I21" s="29"/>
      <c r="J21" s="29"/>
    </row>
    <row r="22" spans="1:10" s="41" customFormat="1" ht="45">
      <c r="A22" s="9">
        <v>20</v>
      </c>
      <c r="B22" s="79" t="s">
        <v>27</v>
      </c>
      <c r="C22" s="66" t="s">
        <v>6</v>
      </c>
      <c r="D22" s="66" t="s">
        <v>43</v>
      </c>
      <c r="E22" s="12" t="s">
        <v>4</v>
      </c>
      <c r="F22" s="79">
        <v>1</v>
      </c>
      <c r="G22" s="28"/>
      <c r="H22" s="40">
        <f t="shared" si="0"/>
        <v>0</v>
      </c>
      <c r="I22" s="29"/>
      <c r="J22" s="29"/>
    </row>
    <row r="23" spans="1:10" s="41" customFormat="1" ht="120">
      <c r="A23" s="9">
        <v>21</v>
      </c>
      <c r="B23" s="79" t="s">
        <v>63</v>
      </c>
      <c r="C23" s="66" t="s">
        <v>8</v>
      </c>
      <c r="D23" s="66" t="s">
        <v>102</v>
      </c>
      <c r="E23" s="12" t="s">
        <v>4</v>
      </c>
      <c r="F23" s="80">
        <v>17</v>
      </c>
      <c r="G23" s="28"/>
      <c r="H23" s="40">
        <f t="shared" si="0"/>
        <v>0</v>
      </c>
      <c r="I23" s="29"/>
      <c r="J23" s="29"/>
    </row>
    <row r="24" spans="1:10" s="41" customFormat="1" ht="75">
      <c r="A24" s="9">
        <v>22</v>
      </c>
      <c r="B24" s="43" t="s">
        <v>64</v>
      </c>
      <c r="C24" s="75" t="s">
        <v>103</v>
      </c>
      <c r="D24" s="66" t="s">
        <v>104</v>
      </c>
      <c r="E24" s="12" t="s">
        <v>4</v>
      </c>
      <c r="F24" s="80">
        <v>1</v>
      </c>
      <c r="G24" s="28"/>
      <c r="H24" s="40">
        <f t="shared" si="0"/>
        <v>0</v>
      </c>
      <c r="I24" s="29"/>
      <c r="J24" s="29"/>
    </row>
    <row r="25" spans="1:10" s="41" customFormat="1" ht="45">
      <c r="A25" s="9">
        <v>23</v>
      </c>
      <c r="B25" s="82" t="s">
        <v>35</v>
      </c>
      <c r="C25" s="66" t="s">
        <v>105</v>
      </c>
      <c r="D25" s="72" t="s">
        <v>106</v>
      </c>
      <c r="E25" s="12" t="s">
        <v>4</v>
      </c>
      <c r="F25" s="79">
        <v>1</v>
      </c>
      <c r="G25" s="28"/>
      <c r="H25" s="40">
        <f t="shared" si="0"/>
        <v>0</v>
      </c>
      <c r="I25" s="29"/>
      <c r="J25" s="29"/>
    </row>
    <row r="26" spans="1:10" s="41" customFormat="1" ht="75">
      <c r="A26" s="9">
        <v>24</v>
      </c>
      <c r="B26" s="79" t="s">
        <v>40</v>
      </c>
      <c r="C26" s="76" t="s">
        <v>53</v>
      </c>
      <c r="D26" s="69" t="s">
        <v>52</v>
      </c>
      <c r="E26" s="12" t="s">
        <v>4</v>
      </c>
      <c r="F26" s="79">
        <v>1</v>
      </c>
      <c r="G26" s="28"/>
      <c r="H26" s="40">
        <f t="shared" si="0"/>
        <v>0</v>
      </c>
      <c r="I26" s="29"/>
      <c r="J26" s="29"/>
    </row>
    <row r="27" spans="1:10" s="41" customFormat="1" ht="105">
      <c r="A27" s="9">
        <v>25</v>
      </c>
      <c r="B27" s="79" t="s">
        <v>42</v>
      </c>
      <c r="C27" s="77" t="s">
        <v>19</v>
      </c>
      <c r="D27" s="70" t="s">
        <v>107</v>
      </c>
      <c r="E27" s="11" t="s">
        <v>4</v>
      </c>
      <c r="F27" s="79">
        <v>1</v>
      </c>
      <c r="G27" s="28"/>
      <c r="H27" s="40">
        <f t="shared" si="0"/>
        <v>0</v>
      </c>
      <c r="I27" s="29"/>
      <c r="J27" s="29"/>
    </row>
    <row r="28" spans="1:10">
      <c r="A28" s="42"/>
      <c r="B28" s="42"/>
      <c r="C28" s="42"/>
      <c r="D28" s="42"/>
      <c r="E28" s="42"/>
      <c r="F28" s="42"/>
      <c r="G28" s="42"/>
      <c r="H28" s="42">
        <f>SUM(H3:H27)</f>
        <v>0</v>
      </c>
      <c r="I28" s="42"/>
      <c r="J28" s="42"/>
    </row>
  </sheetData>
  <mergeCells count="1">
    <mergeCell ref="A1:F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J8"/>
  <sheetViews>
    <sheetView tabSelected="1" workbookViewId="0">
      <selection activeCell="F3" sqref="F3"/>
    </sheetView>
  </sheetViews>
  <sheetFormatPr defaultRowHeight="12.75"/>
  <cols>
    <col min="1" max="1" width="3" style="41" bestFit="1" customWidth="1"/>
    <col min="2" max="2" width="14.140625" style="41" bestFit="1" customWidth="1"/>
    <col min="3" max="3" width="24.5703125" style="41" bestFit="1" customWidth="1"/>
    <col min="4" max="4" width="55.28515625" style="41" bestFit="1" customWidth="1"/>
    <col min="5" max="5" width="8.28515625" style="41" bestFit="1" customWidth="1"/>
    <col min="6" max="6" width="8.85546875" style="41" bestFit="1" customWidth="1"/>
    <col min="7" max="7" width="10.7109375" style="41" bestFit="1" customWidth="1"/>
    <col min="8" max="8" width="10.85546875" style="41" bestFit="1" customWidth="1"/>
    <col min="9" max="9" width="8.7109375" style="41" bestFit="1" customWidth="1"/>
    <col min="10" max="10" width="10.5703125" style="41" bestFit="1" customWidth="1"/>
    <col min="11" max="16384" width="9.140625" style="41"/>
  </cols>
  <sheetData>
    <row r="1" spans="1:10" s="14" customFormat="1" ht="69.75" customHeight="1">
      <c r="A1" s="63" t="s">
        <v>59</v>
      </c>
      <c r="B1" s="64"/>
      <c r="C1" s="64"/>
      <c r="D1" s="64"/>
      <c r="E1" s="64"/>
      <c r="F1" s="64"/>
      <c r="G1" s="15"/>
    </row>
    <row r="2" spans="1:10" s="16" customFormat="1" ht="45.6" customHeight="1">
      <c r="A2" s="6" t="s">
        <v>16</v>
      </c>
      <c r="B2" s="2" t="s">
        <v>21</v>
      </c>
      <c r="C2" s="20" t="s">
        <v>0</v>
      </c>
      <c r="D2" s="8" t="s">
        <v>1</v>
      </c>
      <c r="E2" s="3" t="s">
        <v>9</v>
      </c>
      <c r="F2" s="3" t="s">
        <v>3</v>
      </c>
      <c r="G2" s="39" t="s">
        <v>54</v>
      </c>
      <c r="H2" s="37" t="s">
        <v>55</v>
      </c>
      <c r="I2" s="37" t="s">
        <v>56</v>
      </c>
      <c r="J2" s="38" t="s">
        <v>57</v>
      </c>
    </row>
    <row r="3" spans="1:10" s="16" customFormat="1" ht="168" customHeight="1">
      <c r="A3" s="12">
        <v>1</v>
      </c>
      <c r="B3" s="43" t="s">
        <v>65</v>
      </c>
      <c r="C3" s="85" t="s">
        <v>108</v>
      </c>
      <c r="D3" s="86" t="s">
        <v>109</v>
      </c>
      <c r="E3" s="13" t="s">
        <v>4</v>
      </c>
      <c r="F3" s="84">
        <v>2</v>
      </c>
      <c r="G3" s="30"/>
      <c r="H3" s="40">
        <f>ROUND(G3*F3, 2)</f>
        <v>0</v>
      </c>
      <c r="I3" s="31"/>
      <c r="J3" s="31"/>
    </row>
    <row r="4" spans="1:10" s="16" customFormat="1" ht="95.25" customHeight="1">
      <c r="A4" s="12">
        <v>2</v>
      </c>
      <c r="B4" s="93" t="s">
        <v>66</v>
      </c>
      <c r="C4" s="87" t="s">
        <v>110</v>
      </c>
      <c r="D4" s="45" t="s">
        <v>111</v>
      </c>
      <c r="E4" s="13" t="s">
        <v>4</v>
      </c>
      <c r="F4" s="84">
        <v>7</v>
      </c>
      <c r="G4" s="30"/>
      <c r="H4" s="40">
        <f t="shared" ref="H4:H6" si="0">ROUND(G4*F4, 2)</f>
        <v>0</v>
      </c>
      <c r="I4" s="31"/>
      <c r="J4" s="31"/>
    </row>
    <row r="5" spans="1:10" s="16" customFormat="1" ht="52.5" customHeight="1">
      <c r="A5" s="12">
        <v>3</v>
      </c>
      <c r="B5" s="94" t="s">
        <v>67</v>
      </c>
      <c r="C5" s="88" t="s">
        <v>112</v>
      </c>
      <c r="D5" s="89" t="s">
        <v>113</v>
      </c>
      <c r="E5" s="13" t="s">
        <v>4</v>
      </c>
      <c r="F5" s="92">
        <v>30</v>
      </c>
      <c r="G5" s="30"/>
      <c r="H5" s="40">
        <f t="shared" si="0"/>
        <v>0</v>
      </c>
      <c r="I5" s="31"/>
      <c r="J5" s="31"/>
    </row>
    <row r="6" spans="1:10" s="16" customFormat="1" ht="65.25" customHeight="1">
      <c r="A6" s="12">
        <v>4</v>
      </c>
      <c r="B6" s="95" t="s">
        <v>68</v>
      </c>
      <c r="C6" s="90" t="s">
        <v>114</v>
      </c>
      <c r="D6" s="45" t="s">
        <v>115</v>
      </c>
      <c r="E6" s="13" t="s">
        <v>4</v>
      </c>
      <c r="F6" s="79">
        <v>1</v>
      </c>
      <c r="G6" s="30"/>
      <c r="H6" s="40">
        <f t="shared" si="0"/>
        <v>0</v>
      </c>
      <c r="I6" s="31"/>
      <c r="J6" s="31"/>
    </row>
    <row r="7" spans="1:10" ht="45">
      <c r="A7" s="12">
        <v>5</v>
      </c>
      <c r="B7" s="44" t="s">
        <v>69</v>
      </c>
      <c r="C7" s="91" t="s">
        <v>116</v>
      </c>
      <c r="D7" s="45" t="s">
        <v>117</v>
      </c>
      <c r="E7" s="13" t="s">
        <v>4</v>
      </c>
      <c r="F7" s="43">
        <v>1</v>
      </c>
      <c r="G7" s="30"/>
      <c r="H7" s="40">
        <f t="shared" ref="H7" si="1">ROUND(G7*F7, 2)</f>
        <v>0</v>
      </c>
      <c r="I7" s="31"/>
      <c r="J7" s="31"/>
    </row>
    <row r="8" spans="1:10" ht="15">
      <c r="A8" s="12"/>
      <c r="B8" s="11"/>
      <c r="C8" s="26"/>
      <c r="D8" s="10"/>
      <c r="E8" s="13"/>
      <c r="F8" s="13"/>
      <c r="G8" s="30"/>
      <c r="H8" s="40">
        <f>SUM(H3:H7)</f>
        <v>0</v>
      </c>
      <c r="I8" s="31"/>
      <c r="J8" s="31"/>
    </row>
  </sheetData>
  <mergeCells count="1">
    <mergeCell ref="A1:F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workbookViewId="0">
      <selection activeCell="J6" sqref="J6"/>
    </sheetView>
  </sheetViews>
  <sheetFormatPr defaultColWidth="9" defaultRowHeight="15"/>
  <cols>
    <col min="1" max="1" width="7.28515625" style="17" customWidth="1"/>
    <col min="2" max="2" width="15.7109375" style="14" customWidth="1"/>
    <col min="3" max="3" width="35.42578125" style="22" customWidth="1"/>
    <col min="4" max="4" width="60.7109375" style="23" customWidth="1"/>
    <col min="5" max="5" width="16.5703125" style="24" customWidth="1"/>
    <col min="6" max="6" width="16.42578125" style="25" customWidth="1"/>
    <col min="7" max="7" width="13.42578125" style="15" customWidth="1"/>
    <col min="8" max="8" width="15.28515625" style="14" customWidth="1"/>
    <col min="9" max="9" width="16.85546875" style="14" customWidth="1"/>
    <col min="10" max="10" width="11" style="14" customWidth="1"/>
    <col min="11" max="16384" width="9" style="14"/>
  </cols>
  <sheetData>
    <row r="1" spans="1:10" s="18" customFormat="1" ht="61.5" customHeight="1">
      <c r="A1" s="63" t="s">
        <v>58</v>
      </c>
      <c r="B1" s="64"/>
      <c r="C1" s="64"/>
      <c r="D1" s="64"/>
      <c r="E1" s="64"/>
      <c r="F1" s="64"/>
      <c r="G1" s="19"/>
    </row>
    <row r="2" spans="1:10" s="16" customFormat="1" ht="48" customHeight="1">
      <c r="A2" s="6" t="s">
        <v>16</v>
      </c>
      <c r="B2" s="2" t="s">
        <v>21</v>
      </c>
      <c r="C2" s="20" t="s">
        <v>0</v>
      </c>
      <c r="D2" s="8" t="s">
        <v>1</v>
      </c>
      <c r="E2" s="8" t="s">
        <v>9</v>
      </c>
      <c r="F2" s="21" t="s">
        <v>10</v>
      </c>
      <c r="G2" s="39" t="s">
        <v>54</v>
      </c>
      <c r="H2" s="37" t="s">
        <v>55</v>
      </c>
      <c r="I2" s="37" t="s">
        <v>56</v>
      </c>
      <c r="J2" s="38" t="s">
        <v>57</v>
      </c>
    </row>
    <row r="3" spans="1:10" s="16" customFormat="1" ht="82.5" customHeight="1">
      <c r="A3" s="12">
        <v>1</v>
      </c>
      <c r="B3" s="43" t="s">
        <v>70</v>
      </c>
      <c r="C3" s="48" t="s">
        <v>74</v>
      </c>
      <c r="D3" s="49" t="s">
        <v>75</v>
      </c>
      <c r="E3" s="50" t="s">
        <v>4</v>
      </c>
      <c r="F3" s="51">
        <v>1</v>
      </c>
      <c r="G3" s="32"/>
      <c r="H3" s="40">
        <f>ROUND(G3*F3, 2)</f>
        <v>0</v>
      </c>
      <c r="I3" s="31"/>
      <c r="J3" s="31"/>
    </row>
    <row r="4" spans="1:10" s="16" customFormat="1" ht="82.5" customHeight="1">
      <c r="A4" s="12">
        <v>2</v>
      </c>
      <c r="B4" s="46" t="s">
        <v>71</v>
      </c>
      <c r="C4" s="52" t="s">
        <v>76</v>
      </c>
      <c r="D4" s="53" t="s">
        <v>77</v>
      </c>
      <c r="E4" s="50" t="s">
        <v>4</v>
      </c>
      <c r="F4" s="54">
        <v>9</v>
      </c>
      <c r="G4" s="32"/>
      <c r="H4" s="40">
        <f t="shared" ref="H4:H7" si="0">ROUND(G4*F4, 2)</f>
        <v>0</v>
      </c>
      <c r="I4" s="31"/>
      <c r="J4" s="31"/>
    </row>
    <row r="5" spans="1:10" s="16" customFormat="1" ht="82.5" customHeight="1">
      <c r="A5" s="12">
        <v>3</v>
      </c>
      <c r="B5" s="46" t="s">
        <v>39</v>
      </c>
      <c r="C5" s="55" t="s">
        <v>38</v>
      </c>
      <c r="D5" s="56" t="s">
        <v>48</v>
      </c>
      <c r="E5" s="50" t="s">
        <v>4</v>
      </c>
      <c r="F5" s="57">
        <v>5</v>
      </c>
      <c r="G5" s="32"/>
      <c r="H5" s="40">
        <f t="shared" si="0"/>
        <v>0</v>
      </c>
      <c r="I5" s="31"/>
      <c r="J5" s="31"/>
    </row>
    <row r="6" spans="1:10" s="16" customFormat="1" ht="82.5" customHeight="1">
      <c r="A6" s="12">
        <v>4</v>
      </c>
      <c r="B6" s="47" t="s">
        <v>72</v>
      </c>
      <c r="C6" s="58" t="s">
        <v>78</v>
      </c>
      <c r="D6" s="56" t="s">
        <v>79</v>
      </c>
      <c r="E6" s="50" t="s">
        <v>4</v>
      </c>
      <c r="F6" s="59">
        <v>1</v>
      </c>
      <c r="G6" s="32"/>
      <c r="H6" s="40">
        <f t="shared" si="0"/>
        <v>0</v>
      </c>
      <c r="I6" s="31"/>
      <c r="J6" s="31"/>
    </row>
    <row r="7" spans="1:10" s="16" customFormat="1" ht="82.5" customHeight="1">
      <c r="A7" s="12">
        <v>5</v>
      </c>
      <c r="B7" s="43" t="s">
        <v>73</v>
      </c>
      <c r="C7" s="52" t="s">
        <v>80</v>
      </c>
      <c r="D7" s="45" t="s">
        <v>81</v>
      </c>
      <c r="E7" s="50" t="s">
        <v>4</v>
      </c>
      <c r="F7" s="59">
        <v>15</v>
      </c>
      <c r="G7" s="32"/>
      <c r="H7" s="40">
        <f t="shared" si="0"/>
        <v>0</v>
      </c>
      <c r="I7" s="31"/>
      <c r="J7" s="31"/>
    </row>
    <row r="8" spans="1:10" s="16" customFormat="1">
      <c r="A8" s="12"/>
      <c r="B8" s="31"/>
      <c r="C8" s="27"/>
      <c r="D8" s="34"/>
      <c r="E8" s="35"/>
      <c r="F8" s="9"/>
      <c r="G8" s="32"/>
      <c r="H8" s="32">
        <f>SUM(H3:H7)</f>
        <v>0</v>
      </c>
      <c r="I8" s="31"/>
      <c r="J8" s="31"/>
    </row>
  </sheetData>
  <mergeCells count="1">
    <mergeCell ref="A1:F1"/>
  </mergeCells>
  <pageMargins left="0.69930555555555596" right="0.69930555555555596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დან 1 რეაქტივები</vt:lpstr>
      <vt:lpstr>დან 2 დამხმარე მოწყობილობები</vt:lpstr>
      <vt:lpstr>დან 3 სახარჯი მასალა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dcterms:created xsi:type="dcterms:W3CDTF">2017-10-24T11:08:00Z</dcterms:created>
  <dcterms:modified xsi:type="dcterms:W3CDTF">2023-02-20T12:31:27Z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